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móvel" sheetId="1" state="visible" r:id="rId2"/>
  </sheets>
  <definedNames>
    <definedName function="false" hidden="false" name="Adicionar_Combustível" vbProcedure="false">#REF!</definedName>
    <definedName function="false" hidden="false" name="Adicionar_Hospedagem" vbProcedure="false">#REF!</definedName>
    <definedName function="false" hidden="false" name="Adicionar_Passagens" vbProcedure="false">#REF!</definedName>
    <definedName function="false" hidden="false" name="Adicionar_Refeições" vbProcedure="false">#REF!</definedName>
    <definedName function="false" hidden="false" name="Comprimento" vbProcedure="false">#REF!</definedName>
    <definedName function="false" hidden="false" name="Custo_Total_da_Viagem" vbProcedure="false">#REF!</definedName>
    <definedName function="false" hidden="false" name="Total_com_Combustível" vbProcedure="false">#NOME?[[#Totals],['#REF!]]</definedName>
    <definedName function="false" hidden="false" name="Total_com_Entretenimento" vbProcedure="false">#NOME?[[#Totals],['#REF!]]</definedName>
    <definedName function="false" hidden="false" name="Total_com_Hospedagem" vbProcedure="false">#NOME?[[#Totals],['#REF!]]</definedName>
    <definedName function="false" hidden="false" name="Total_com_Passagens" vbProcedure="false">#NOME?[[#Totals],['#REF!]]</definedName>
    <definedName function="false" hidden="false" name="Total_com_Refeições" vbProcedure="false">#NOME?[[#Totals],['#REF!]]</definedName>
    <definedName function="false" hidden="false" name="Total_de_Viajantes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<sst xmlns="http://schemas.openxmlformats.org/spreadsheetml/2006/main" count="29" uniqueCount="28">
  <si>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AUTOMÓVEL</t>
  </si>
  <si>
    <t xml:space="preserve">Informações básicas para os cálculos</t>
  </si>
  <si>
    <t xml:space="preserve">Valor de compra do carro</t>
  </si>
  <si>
    <t xml:space="preserve">Valor de entrada pago à vista</t>
  </si>
  <si>
    <t xml:space="preserve">Valor financiado</t>
  </si>
  <si>
    <t xml:space="preserve">Juros do financiamento</t>
  </si>
  <si>
    <t xml:space="preserve">Caso você tenha pagado o carro à vista, não altere esse valor.</t>
  </si>
  <si>
    <t xml:space="preserve">Prazo do financiamento</t>
  </si>
  <si>
    <t xml:space="preserve">Alíquota de IPVA</t>
  </si>
  <si>
    <t xml:space="preserve">CDI</t>
  </si>
  <si>
    <t xml:space="preserve">Custos Variáveis (Mês)</t>
  </si>
  <si>
    <t xml:space="preserve">Combustível</t>
  </si>
  <si>
    <t xml:space="preserve">Multas</t>
  </si>
  <si>
    <t xml:space="preserve">Revisão, Manutenção</t>
  </si>
  <si>
    <t xml:space="preserve">Pedágio</t>
  </si>
  <si>
    <t xml:space="preserve">Estacionamento</t>
  </si>
  <si>
    <t xml:space="preserve">Lavagem</t>
  </si>
  <si>
    <t xml:space="preserve">Garagem</t>
  </si>
  <si>
    <t xml:space="preserve">Custos proporcionais ao valor do carro (Mês)</t>
  </si>
  <si>
    <t xml:space="preserve">Seguro</t>
  </si>
  <si>
    <t xml:space="preserve">Considerando 4% do valor do carro.</t>
  </si>
  <si>
    <t xml:space="preserve">IPVA + DPVAT + Licenciamento</t>
  </si>
  <si>
    <t xml:space="preserve">Custo de oportunidade por não deixar o dinheiro no banco</t>
  </si>
  <si>
    <t xml:space="preserve">Depreciação</t>
  </si>
  <si>
    <t xml:space="preserve">Juros mensais (média)</t>
  </si>
  <si>
    <t xml:space="preserve">Custo mensal total de um veículo de R$ 60.000:</t>
  </si>
  <si>
    <t xml:space="preserve">Parcela mensal do financiamento</t>
  </si>
  <si>
    <t xml:space="preserve">Custo mensal + Parcela do Financiamento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</si>
</sst>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R$ &quot;#,##0"/>
    <numFmt numFmtId="166" formatCode="&quot;R$ &quot;#,##0;[RED]&quot;-R$ &quot;#,##0"/>
    <numFmt numFmtId="167" formatCode="0.00%"/>
    <numFmt numFmtId="168" formatCode="&quot;R$ &quot;#,##0.00"/>
    <numFmt numFmtId="169" formatCode="&quot;R$ &quot;#,##0.00;[RED]&quot;-R$ &quot;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sz val="14"/>
      <color rgb="FFF5822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2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sz val="12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CE4E5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0066B3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hair">
        <color rgb="FFBCE4E5"/>
      </top>
      <bottom style="hair">
        <color rgb="FFBCE4E5"/>
      </bottom>
      <diagonal/>
    </border>
    <border diagonalUp="false" diagonalDown="false">
      <left/>
      <right/>
      <top/>
      <bottom style="hair">
        <color rgb="FFBCE4E5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B3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5822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1" width="3.19"/>
    <col collapsed="false" customWidth="true" hidden="false" outlineLevel="0" max="2" min="2" style="1" width="66"/>
    <col collapsed="false" customWidth="true" hidden="false" outlineLevel="0" max="3" min="3" style="1" width="27.58"/>
    <col collapsed="false" customWidth="true" hidden="false" outlineLevel="0" max="6" min="4" style="1" width="8.67"/>
    <col collapsed="false" customWidth="true" hidden="false" outlineLevel="0" max="7" min="7" style="1" width="10.71"/>
    <col collapsed="false" customWidth="true" hidden="false" outlineLevel="0" max="1025" min="8" style="1" width="8.67"/>
  </cols>
  <sheetData>
    <row r="1" customFormat="false" ht="29.15" hidden="false" customHeight="false" outlineLevel="0" collapsed="false">
      <c r="B1" s="2" t="s">
        <v>0</v>
      </c>
      <c r="C1" s="3"/>
      <c r="D1" s="3"/>
      <c r="E1" s="4"/>
      <c r="F1" s="4"/>
      <c r="G1" s="4"/>
      <c r="H1" s="4"/>
      <c r="I1" s="4"/>
      <c r="J1" s="5"/>
      <c r="K1" s="5"/>
    </row>
    <row r="2" customFormat="false" ht="15" hidden="false" customHeight="false" outlineLevel="0" collapsed="false">
      <c r="B2" s="6"/>
      <c r="C2" s="6"/>
      <c r="D2" s="7"/>
      <c r="E2" s="7"/>
      <c r="F2" s="7"/>
    </row>
    <row r="3" customFormat="false" ht="15" hidden="false" customHeight="false" outlineLevel="0" collapsed="false">
      <c r="B3" s="7"/>
      <c r="C3" s="7"/>
      <c r="D3" s="7"/>
      <c r="E3" s="7"/>
      <c r="F3" s="7"/>
    </row>
    <row r="4" customFormat="false" ht="17.35" hidden="false" customHeight="false" outlineLevel="0" collapsed="false">
      <c r="B4" s="8" t="s">
        <v>1</v>
      </c>
      <c r="C4" s="8"/>
    </row>
    <row r="5" customFormat="false" ht="15" hidden="false" customHeight="false" outlineLevel="0" collapsed="false">
      <c r="B5" s="9" t="s">
        <v>2</v>
      </c>
      <c r="C5" s="10" t="n">
        <v>60000</v>
      </c>
    </row>
    <row r="6" customFormat="false" ht="15" hidden="false" customHeight="false" outlineLevel="0" collapsed="false">
      <c r="B6" s="9" t="s">
        <v>3</v>
      </c>
      <c r="C6" s="11" t="n">
        <v>25000</v>
      </c>
    </row>
    <row r="7" customFormat="false" ht="15" hidden="false" customHeight="false" outlineLevel="0" collapsed="false">
      <c r="B7" s="9" t="s">
        <v>4</v>
      </c>
      <c r="C7" s="12" t="n">
        <f aca="false">C5-C6</f>
        <v>35000</v>
      </c>
    </row>
    <row r="8" customFormat="false" ht="15" hidden="false" customHeight="true" outlineLevel="0" collapsed="false">
      <c r="B8" s="9" t="s">
        <v>5</v>
      </c>
      <c r="C8" s="13" t="n">
        <v>0.018</v>
      </c>
      <c r="D8" s="14" t="s">
        <v>6</v>
      </c>
      <c r="E8" s="14"/>
      <c r="F8" s="14"/>
      <c r="G8" s="14"/>
      <c r="H8" s="14"/>
      <c r="I8" s="14"/>
      <c r="J8" s="14"/>
      <c r="K8" s="14"/>
      <c r="L8" s="14"/>
      <c r="M8" s="0"/>
    </row>
    <row r="9" customFormat="false" ht="15" hidden="false" customHeight="true" outlineLevel="0" collapsed="false">
      <c r="B9" s="15" t="s">
        <v>7</v>
      </c>
      <c r="C9" s="16" t="n">
        <v>60</v>
      </c>
      <c r="D9" s="14" t="s">
        <v>6</v>
      </c>
      <c r="E9" s="14"/>
      <c r="F9" s="14"/>
      <c r="G9" s="14"/>
      <c r="H9" s="14"/>
      <c r="I9" s="14"/>
      <c r="J9" s="14"/>
      <c r="K9" s="14"/>
      <c r="L9" s="14"/>
      <c r="M9" s="0"/>
    </row>
    <row r="10" customFormat="false" ht="15" hidden="false" customHeight="false" outlineLevel="0" collapsed="false">
      <c r="B10" s="15" t="s">
        <v>8</v>
      </c>
      <c r="C10" s="13" t="n">
        <v>0.03</v>
      </c>
    </row>
    <row r="11" customFormat="false" ht="15" hidden="false" customHeight="false" outlineLevel="0" collapsed="false">
      <c r="B11" s="17" t="s">
        <v>9</v>
      </c>
      <c r="C11" s="18" t="n">
        <v>0.065</v>
      </c>
    </row>
    <row r="13" s="19" customFormat="true" ht="17.35" hidden="false" customHeight="false" outlineLevel="0" collapsed="false">
      <c r="B13" s="8" t="s">
        <v>10</v>
      </c>
      <c r="C13" s="8"/>
    </row>
    <row r="14" customFormat="false" ht="15" hidden="false" customHeight="false" outlineLevel="0" collapsed="false">
      <c r="B14" s="9" t="s">
        <v>11</v>
      </c>
      <c r="C14" s="10" t="n">
        <v>600</v>
      </c>
    </row>
    <row r="15" customFormat="false" ht="15" hidden="false" customHeight="false" outlineLevel="0" collapsed="false">
      <c r="B15" s="9" t="s">
        <v>12</v>
      </c>
      <c r="C15" s="11" t="n">
        <v>20</v>
      </c>
      <c r="G15" s="20"/>
      <c r="H15" s="20"/>
    </row>
    <row r="16" customFormat="false" ht="15" hidden="false" customHeight="false" outlineLevel="0" collapsed="false">
      <c r="B16" s="9" t="s">
        <v>13</v>
      </c>
      <c r="C16" s="10" t="n">
        <v>150</v>
      </c>
      <c r="G16" s="15"/>
      <c r="H16" s="15"/>
    </row>
    <row r="17" customFormat="false" ht="15" hidden="false" customHeight="false" outlineLevel="0" collapsed="false">
      <c r="B17" s="9" t="s">
        <v>14</v>
      </c>
      <c r="C17" s="11" t="n">
        <v>30</v>
      </c>
      <c r="G17" s="20"/>
      <c r="H17" s="20"/>
    </row>
    <row r="18" customFormat="false" ht="15" hidden="false" customHeight="false" outlineLevel="0" collapsed="false">
      <c r="B18" s="9" t="s">
        <v>15</v>
      </c>
      <c r="C18" s="11" t="n">
        <v>200</v>
      </c>
      <c r="G18" s="15"/>
      <c r="H18" s="15"/>
    </row>
    <row r="19" customFormat="false" ht="15" hidden="false" customHeight="false" outlineLevel="0" collapsed="false">
      <c r="B19" s="9" t="s">
        <v>16</v>
      </c>
      <c r="C19" s="11" t="n">
        <v>40</v>
      </c>
    </row>
    <row r="20" customFormat="false" ht="15" hidden="false" customHeight="false" outlineLevel="0" collapsed="false">
      <c r="B20" s="21" t="s">
        <v>17</v>
      </c>
      <c r="C20" s="22" t="n">
        <v>200</v>
      </c>
      <c r="E20" s="14"/>
      <c r="F20" s="14"/>
      <c r="G20" s="14"/>
      <c r="H20" s="14"/>
      <c r="I20" s="14"/>
      <c r="J20" s="14"/>
      <c r="K20" s="14"/>
      <c r="L20" s="14"/>
      <c r="M20" s="14"/>
    </row>
    <row r="22" s="23" customFormat="true" ht="17.35" hidden="false" customHeight="false" outlineLevel="0" collapsed="false">
      <c r="B22" s="8" t="s">
        <v>18</v>
      </c>
      <c r="C22" s="8"/>
    </row>
    <row r="23" customFormat="false" ht="15" hidden="false" customHeight="false" outlineLevel="0" collapsed="false">
      <c r="B23" s="9" t="s">
        <v>19</v>
      </c>
      <c r="C23" s="24" t="n">
        <f aca="false">(C5*0.04)/12</f>
        <v>200</v>
      </c>
      <c r="E23" s="1" t="s">
        <v>20</v>
      </c>
    </row>
    <row r="24" customFormat="false" ht="15" hidden="false" customHeight="false" outlineLevel="0" collapsed="false">
      <c r="B24" s="9" t="s">
        <v>21</v>
      </c>
      <c r="C24" s="24" t="n">
        <f aca="false">((C5*C10)/12)+15</f>
        <v>165</v>
      </c>
    </row>
    <row r="25" customFormat="false" ht="15" hidden="false" customHeight="false" outlineLevel="0" collapsed="false">
      <c r="B25" s="9" t="s">
        <v>22</v>
      </c>
      <c r="C25" s="11" t="n">
        <f aca="false">(C6*((1+C11)^(1/12)))-C6</f>
        <v>131.542356921193</v>
      </c>
    </row>
    <row r="26" customFormat="false" ht="15" hidden="false" customHeight="false" outlineLevel="0" collapsed="false">
      <c r="B26" s="9" t="s">
        <v>23</v>
      </c>
      <c r="C26" s="24" t="n">
        <f aca="false">(C5*15%)/12</f>
        <v>750</v>
      </c>
      <c r="E26" s="14"/>
      <c r="F26" s="14"/>
      <c r="G26" s="14"/>
      <c r="H26" s="14"/>
      <c r="I26" s="14"/>
      <c r="J26" s="14"/>
      <c r="K26" s="14"/>
      <c r="L26" s="14"/>
      <c r="M26" s="14"/>
    </row>
    <row r="27" customFormat="false" ht="15" hidden="false" customHeight="false" outlineLevel="0" collapsed="false">
      <c r="B27" s="15" t="s">
        <v>24</v>
      </c>
      <c r="C27" s="25" t="n">
        <f aca="false">(((C31*C9)-C7))/C9</f>
        <v>375.385490695001</v>
      </c>
    </row>
    <row r="28" customFormat="false" ht="15" hidden="false" customHeight="false" outlineLevel="0" collapsed="false">
      <c r="B28" s="15"/>
      <c r="C28" s="26"/>
    </row>
    <row r="29" s="27" customFormat="true" ht="22.05" hidden="false" customHeight="false" outlineLevel="0" collapsed="false">
      <c r="B29" s="28" t="s">
        <v>25</v>
      </c>
      <c r="C29" s="29" t="n">
        <f aca="false">SUM(C14:C20,C23:C26,C27)</f>
        <v>2861.92784761619</v>
      </c>
      <c r="G29" s="30"/>
    </row>
    <row r="30" s="20" customFormat="true" ht="15" hidden="false" customHeight="false" outlineLevel="0" collapsed="false">
      <c r="B30" s="15"/>
      <c r="C30" s="26"/>
    </row>
    <row r="31" customFormat="false" ht="15" hidden="false" customHeight="false" outlineLevel="0" collapsed="false">
      <c r="B31" s="31" t="s">
        <v>26</v>
      </c>
      <c r="C31" s="32" t="n">
        <f aca="false">-PMT(C8,C9,C7)</f>
        <v>958.718824028334</v>
      </c>
      <c r="E31" s="33"/>
      <c r="F31" s="33"/>
      <c r="G31" s="33"/>
      <c r="H31" s="33"/>
      <c r="I31" s="33"/>
      <c r="J31" s="33"/>
    </row>
    <row r="32" s="20" customFormat="true" ht="15" hidden="false" customHeight="false" outlineLevel="0" collapsed="false">
      <c r="B32" s="15"/>
      <c r="C32" s="26"/>
      <c r="E32" s="34"/>
      <c r="F32" s="35"/>
      <c r="G32" s="35"/>
      <c r="H32" s="35"/>
      <c r="I32" s="35"/>
      <c r="J32" s="35"/>
    </row>
    <row r="33" s="27" customFormat="true" ht="22.05" hidden="false" customHeight="false" outlineLevel="0" collapsed="false">
      <c r="B33" s="28" t="s">
        <v>27</v>
      </c>
      <c r="C33" s="29" t="n">
        <f aca="false">C29+C31</f>
        <v>3820.64667164453</v>
      </c>
      <c r="G33" s="3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">
    <mergeCell ref="E1:I1"/>
    <mergeCell ref="J1:K1"/>
    <mergeCell ref="B2:C2"/>
    <mergeCell ref="B4:C4"/>
    <mergeCell ref="D8:L8"/>
    <mergeCell ref="D9:L9"/>
    <mergeCell ref="B13:C13"/>
    <mergeCell ref="E20:M20"/>
    <mergeCell ref="B22:C22"/>
    <mergeCell ref="E26:M26"/>
    <mergeCell ref="E31:J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LibreOffice/5.4.6.2$Windows_X86_64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Cinthia Cerqueira</dc:creator>
  <dc:description/>
  <cp:lastModifiedBy/>
  <cp:revision>9</cp:revision>
  <dcterms:created xsi:type="dcterms:W3CDTF">2015-04-09T13:58:09Z</dcterms:created>
  <dcterms:modified xsi:type="dcterms:W3CDTF">2018-05-08T14:27:47Z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